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25.10.2022" sheetId="1" r:id="rId1"/>
  </sheets>
  <definedNames/>
  <calcPr fullCalcOnLoad="1"/>
</workbook>
</file>

<file path=xl/sharedStrings.xml><?xml version="1.0" encoding="utf-8"?>
<sst xmlns="http://schemas.openxmlformats.org/spreadsheetml/2006/main" count="136" uniqueCount="115">
  <si>
    <t>Стање предходног дана</t>
  </si>
  <si>
    <t>Прилив од партиципације</t>
  </si>
  <si>
    <t>Остали приливи:</t>
  </si>
  <si>
    <t>Плате</t>
  </si>
  <si>
    <t>Превоз</t>
  </si>
  <si>
    <t>Енергенти</t>
  </si>
  <si>
    <t>Укупно:</t>
  </si>
  <si>
    <t>ИСПЛАТЕ НА ДАН:</t>
  </si>
  <si>
    <t>Материјални и остали трошкови</t>
  </si>
  <si>
    <t>Јубиларне награде</t>
  </si>
  <si>
    <t>Лекови у здравственој истанови</t>
  </si>
  <si>
    <t>Цитостатици са листе лекова</t>
  </si>
  <si>
    <t>6</t>
  </si>
  <si>
    <t>Лекови са листе Ц по тендеру Репуб.фонда</t>
  </si>
  <si>
    <t>7</t>
  </si>
  <si>
    <t>Крв и продукти од крви</t>
  </si>
  <si>
    <t>8</t>
  </si>
  <si>
    <t>9</t>
  </si>
  <si>
    <t>Материјал за дијализу и лекове за дијализу</t>
  </si>
  <si>
    <t>Укупно извршене исплате</t>
  </si>
  <si>
    <t>СТАЊЕ НОВЧАНИХ СРЕДСТАВА НА РАЧУНУ ЗДРАВСТВЕНЕ УСТАНОВЕ</t>
  </si>
  <si>
    <t>Текући рачун установе: 840-748661-83</t>
  </si>
  <si>
    <t>Прилив средстава од РФЗО-а</t>
  </si>
  <si>
    <t>Прилив средстава од Министарства здравља</t>
  </si>
  <si>
    <t>Санитетски и мед. потрошни материјал</t>
  </si>
  <si>
    <t>Исхрана</t>
  </si>
  <si>
    <t>10</t>
  </si>
  <si>
    <t>11</t>
  </si>
  <si>
    <t>Пр. Рехабилитација инвалида</t>
  </si>
  <si>
    <t>Остали трошкови</t>
  </si>
  <si>
    <t>Отпремнине радника за редован одл. у пензију</t>
  </si>
  <si>
    <t>Стање рачуна на дан промена</t>
  </si>
  <si>
    <t>12</t>
  </si>
  <si>
    <t>13</t>
  </si>
  <si>
    <t>Остале исплате</t>
  </si>
  <si>
    <t>Лекови ван уговора</t>
  </si>
  <si>
    <t>12.1</t>
  </si>
  <si>
    <t>12.2</t>
  </si>
  <si>
    <t>12.3</t>
  </si>
  <si>
    <t>12.4</t>
  </si>
  <si>
    <t>15</t>
  </si>
  <si>
    <t>ПЛАЋАЊА ДОБАВЉАЧИМА КОЈА ЈЕ ОПШТА БОЛНИЦА МАДАНПЕК</t>
  </si>
  <si>
    <t>КПП</t>
  </si>
  <si>
    <t>ДОБАВЉАЧ</t>
  </si>
  <si>
    <t>ИЗНОС</t>
  </si>
  <si>
    <t xml:space="preserve">укупно плаћање </t>
  </si>
  <si>
    <t>Roche</t>
  </si>
  <si>
    <t>ECOTRADE BG</t>
  </si>
  <si>
    <t>Meser tehnogas</t>
  </si>
  <si>
    <t>07C</t>
  </si>
  <si>
    <t>Energenti</t>
  </si>
  <si>
    <t>NIS AD</t>
  </si>
  <si>
    <t>JP EPS</t>
  </si>
  <si>
    <t>JKP MAJDANPEK</t>
  </si>
  <si>
    <t>ADOC DOO</t>
  </si>
  <si>
    <t>Farmalogist doo</t>
  </si>
  <si>
    <t>085</t>
  </si>
  <si>
    <t>16</t>
  </si>
  <si>
    <t>17</t>
  </si>
  <si>
    <t>Повраћај средстава  -РФЗО</t>
  </si>
  <si>
    <t>BEOHEM-3</t>
  </si>
  <si>
    <t>pharma swiss</t>
  </si>
  <si>
    <t>076</t>
  </si>
  <si>
    <t>Zavod za transfuziju krvi Nis</t>
  </si>
  <si>
    <t>073</t>
  </si>
  <si>
    <t>080</t>
  </si>
  <si>
    <t>074</t>
  </si>
  <si>
    <t>07D</t>
  </si>
  <si>
    <t>Union MZ</t>
  </si>
  <si>
    <t>Fresenius medical care Srbija</t>
  </si>
  <si>
    <t>071</t>
  </si>
  <si>
    <t>Phoenix pharma doo</t>
  </si>
  <si>
    <t>12.5</t>
  </si>
  <si>
    <t>Solidarna pomoc</t>
  </si>
  <si>
    <t>14</t>
  </si>
  <si>
    <t>Novcana pomoc zaposlenima</t>
  </si>
  <si>
    <t>18</t>
  </si>
  <si>
    <t>Novčana pomoć i novogodišnja nagrada za pomoć zap.</t>
  </si>
  <si>
    <t>Vega doo valjevo</t>
  </si>
  <si>
    <t>JP VODOVOD</t>
  </si>
  <si>
    <t>PLAVA ZVEZDA</t>
  </si>
  <si>
    <t>ZZJZ TIMOK</t>
  </si>
  <si>
    <t>DZ DR VEROLJUB CAKIC</t>
  </si>
  <si>
    <t>BIT THS</t>
  </si>
  <si>
    <t>TELEKOM SRBIJA</t>
  </si>
  <si>
    <t>SBB SOLUTIONS</t>
  </si>
  <si>
    <t>magna pharmacia</t>
  </si>
  <si>
    <t>NEOMEDICA</t>
  </si>
  <si>
    <t>SOPHARMA TRADING DOO</t>
  </si>
  <si>
    <t>SINOFRAM DOO</t>
  </si>
  <si>
    <t>GROSIS DOO</t>
  </si>
  <si>
    <t>POROMEDIA</t>
  </si>
  <si>
    <t>METRECA DOO NIŠ</t>
  </si>
  <si>
    <t>EASTERN OFFICE</t>
  </si>
  <si>
    <t>AC SPERLLIC</t>
  </si>
  <si>
    <t>DREGER</t>
  </si>
  <si>
    <t>DEMOS</t>
  </si>
  <si>
    <t>GRANDEKS</t>
  </si>
  <si>
    <t>IPC DOO</t>
  </si>
  <si>
    <t>MIMEL</t>
  </si>
  <si>
    <t>MEDING</t>
  </si>
  <si>
    <t>PARAGRAF</t>
  </si>
  <si>
    <t>JP ZA STAMBENE USLUGE</t>
  </si>
  <si>
    <t>TERZIC ELEKTRO</t>
  </si>
  <si>
    <t>JP POŠTA SRBIJE</t>
  </si>
  <si>
    <t>ALPHA I OMEGA</t>
  </si>
  <si>
    <t>p.d.vg.komerc</t>
  </si>
  <si>
    <t>tehnicki pregled Popovic</t>
  </si>
  <si>
    <t>nova grosis</t>
  </si>
  <si>
    <t>amicus</t>
  </si>
  <si>
    <t>adoc doo</t>
  </si>
  <si>
    <t>EUROMEDICINA</t>
  </si>
  <si>
    <t>MEDICON</t>
  </si>
  <si>
    <t>Датум промена:  09.11.2022</t>
  </si>
  <si>
    <t xml:space="preserve">      ИЗВРШИЛА ОД 09.11.2022. СРЕДСТВИМА РФЗО</t>
  </si>
</sst>
</file>

<file path=xl/styles.xml><?xml version="1.0" encoding="utf-8"?>
<styleSheet xmlns="http://schemas.openxmlformats.org/spreadsheetml/2006/main">
  <numFmts count="46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_-* #,##0\ _D_i_n_-;\-* #,##0\ _D_i_n_-;_-* &quot;-&quot;\ _D_i_n_-;_-@_-"/>
    <numFmt numFmtId="173" formatCode="_-* #,##0.00\ _D_i_n_-;\-* #,##0.00\ _D_i_n_-;_-* &quot;-&quot;??\ _D_i_n_-;_-@_-"/>
    <numFmt numFmtId="174" formatCode="#,##0\ &quot;Din.&quot;;\-#,##0\ &quot;Din.&quot;"/>
    <numFmt numFmtId="175" formatCode="#,##0\ &quot;Din.&quot;;[Red]\-#,##0\ &quot;Din.&quot;"/>
    <numFmt numFmtId="176" formatCode="#,##0.00\ &quot;Din.&quot;;\-#,##0.00\ &quot;Din.&quot;"/>
    <numFmt numFmtId="177" formatCode="#,##0.00\ &quot;Din.&quot;;[Red]\-#,##0.00\ &quot;Din.&quot;"/>
    <numFmt numFmtId="178" formatCode="_-* #,##0\ &quot;Din.&quot;_-;\-* #,##0\ &quot;Din.&quot;_-;_-* &quot;-&quot;\ &quot;Din.&quot;_-;_-@_-"/>
    <numFmt numFmtId="179" formatCode="_-* #,##0\ _D_i_n_._-;\-* #,##0\ _D_i_n_._-;_-* &quot;-&quot;\ _D_i_n_._-;_-@_-"/>
    <numFmt numFmtId="180" formatCode="_-* #,##0.00\ &quot;Din.&quot;_-;\-* #,##0.00\ &quot;Din.&quot;_-;_-* &quot;-&quot;??\ &quot;Din.&quot;_-;_-@_-"/>
    <numFmt numFmtId="181" formatCode="_-* #,##0.00\ _D_i_n_._-;\-* #,##0.00\ _D_i_n_._-;_-* &quot;-&quot;??\ _D_i_n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_-* #,##0\ _д_и_н_._-;\-* #,##0\ _д_и_н_._-;_-* &quot;-&quot;\ _д_и_н_._-;_-@_-"/>
    <numFmt numFmtId="191" formatCode="_-* #,##0.00\ _д_и_н_._-;\-* #,##0.00\ _д_и_н_._-;_-* &quot;-&quot;??\ _д_и_н_._-;_-@_-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[$-409]dddd\,\ mmmm\ d\,\ yyyy"/>
    <numFmt numFmtId="197" formatCode="[$-409]h:mm:ss\ AM/PM"/>
    <numFmt numFmtId="198" formatCode="[$-281A]d\.\ mmmm\ yyyy\."/>
    <numFmt numFmtId="199" formatCode="#,##0.00\ &quot;Дин.&quot;"/>
    <numFmt numFmtId="200" formatCode="#,##0.00_ ;\-#,##0.00\ "/>
    <numFmt numFmtId="201" formatCode="[$-281A]dd\.\ mmmm\ yyyy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6"/>
      <color indexed="8"/>
      <name val="Times New Roman"/>
      <family val="1"/>
    </font>
    <font>
      <b/>
      <i/>
      <sz val="18"/>
      <color indexed="8"/>
      <name val="Calibri"/>
      <family val="2"/>
    </font>
    <font>
      <b/>
      <sz val="14"/>
      <color indexed="8"/>
      <name val="Calibri"/>
      <family val="2"/>
    </font>
    <font>
      <i/>
      <sz val="12"/>
      <color indexed="8"/>
      <name val="Times New Roman"/>
      <family val="1"/>
    </font>
    <font>
      <i/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2"/>
      <color indexed="8"/>
      <name val="Calibri"/>
      <family val="2"/>
    </font>
    <font>
      <b/>
      <sz val="14"/>
      <color indexed="8"/>
      <name val="Times New Roman"/>
      <family val="1"/>
    </font>
    <font>
      <b/>
      <i/>
      <sz val="9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6"/>
      <color theme="1"/>
      <name val="Times New Roman"/>
      <family val="1"/>
    </font>
    <font>
      <b/>
      <i/>
      <sz val="18"/>
      <color theme="1"/>
      <name val="Calibri"/>
      <family val="2"/>
    </font>
    <font>
      <b/>
      <sz val="14"/>
      <color theme="1"/>
      <name val="Calibri"/>
      <family val="2"/>
    </font>
    <font>
      <i/>
      <sz val="12"/>
      <color theme="1"/>
      <name val="Times New Roman"/>
      <family val="1"/>
    </font>
    <font>
      <i/>
      <sz val="11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i/>
      <sz val="11"/>
      <color theme="1"/>
      <name val="Calibri"/>
      <family val="2"/>
    </font>
    <font>
      <b/>
      <i/>
      <sz val="12"/>
      <color theme="1"/>
      <name val="Calibri"/>
      <family val="2"/>
    </font>
    <font>
      <b/>
      <sz val="14"/>
      <color theme="1"/>
      <name val="Times New Roman"/>
      <family val="1"/>
    </font>
    <font>
      <b/>
      <i/>
      <sz val="9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8" borderId="0" xfId="0" applyFill="1" applyBorder="1" applyAlignment="1">
      <alignment/>
    </xf>
    <xf numFmtId="49" fontId="0" fillId="8" borderId="0" xfId="0" applyNumberFormat="1" applyFill="1" applyBorder="1" applyAlignment="1">
      <alignment horizontal="center"/>
    </xf>
    <xf numFmtId="0" fontId="48" fillId="8" borderId="0" xfId="0" applyFont="1" applyFill="1" applyBorder="1" applyAlignment="1">
      <alignment horizontal="right" vertical="top" wrapText="1"/>
    </xf>
    <xf numFmtId="4" fontId="49" fillId="8" borderId="0" xfId="0" applyNumberFormat="1" applyFont="1" applyFill="1" applyBorder="1" applyAlignment="1">
      <alignment horizontal="right" vertical="top" wrapText="1"/>
    </xf>
    <xf numFmtId="0" fontId="50" fillId="8" borderId="0" xfId="0" applyFont="1" applyFill="1" applyBorder="1" applyAlignment="1">
      <alignment horizontal="left" vertical="top" wrapText="1"/>
    </xf>
    <xf numFmtId="49" fontId="46" fillId="8" borderId="0" xfId="0" applyNumberFormat="1" applyFont="1" applyFill="1" applyBorder="1" applyAlignment="1">
      <alignment horizontal="center"/>
    </xf>
    <xf numFmtId="0" fontId="51" fillId="8" borderId="0" xfId="0" applyFont="1" applyFill="1" applyBorder="1" applyAlignment="1">
      <alignment horizontal="left"/>
    </xf>
    <xf numFmtId="4" fontId="0" fillId="8" borderId="0" xfId="0" applyNumberFormat="1" applyFill="1" applyBorder="1" applyAlignment="1">
      <alignment/>
    </xf>
    <xf numFmtId="49" fontId="46" fillId="14" borderId="0" xfId="0" applyNumberFormat="1" applyFont="1" applyFill="1" applyBorder="1" applyAlignment="1">
      <alignment horizontal="center"/>
    </xf>
    <xf numFmtId="0" fontId="51" fillId="14" borderId="0" xfId="0" applyFont="1" applyFill="1" applyBorder="1" applyAlignment="1">
      <alignment horizontal="left"/>
    </xf>
    <xf numFmtId="4" fontId="52" fillId="14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49" fontId="0" fillId="33" borderId="0" xfId="0" applyNumberFormat="1" applyFill="1" applyBorder="1" applyAlignment="1">
      <alignment horizontal="center"/>
    </xf>
    <xf numFmtId="0" fontId="53" fillId="33" borderId="0" xfId="0" applyFont="1" applyFill="1" applyBorder="1" applyAlignment="1">
      <alignment vertical="top" wrapText="1"/>
    </xf>
    <xf numFmtId="4" fontId="0" fillId="33" borderId="0" xfId="0" applyNumberFormat="1" applyFill="1" applyBorder="1" applyAlignment="1">
      <alignment/>
    </xf>
    <xf numFmtId="0" fontId="49" fillId="33" borderId="0" xfId="0" applyFont="1" applyFill="1" applyBorder="1" applyAlignment="1">
      <alignment horizontal="right" vertical="top" wrapText="1"/>
    </xf>
    <xf numFmtId="49" fontId="46" fillId="33" borderId="0" xfId="0" applyNumberFormat="1" applyFont="1" applyFill="1" applyBorder="1" applyAlignment="1">
      <alignment horizontal="center"/>
    </xf>
    <xf numFmtId="0" fontId="53" fillId="33" borderId="0" xfId="0" applyFont="1" applyFill="1" applyBorder="1" applyAlignment="1">
      <alignment horizontal="justify" vertical="top" wrapText="1"/>
    </xf>
    <xf numFmtId="0" fontId="54" fillId="33" borderId="0" xfId="0" applyFont="1" applyFill="1" applyBorder="1" applyAlignment="1">
      <alignment/>
    </xf>
    <xf numFmtId="49" fontId="54" fillId="33" borderId="0" xfId="0" applyNumberFormat="1" applyFont="1" applyFill="1" applyBorder="1" applyAlignment="1">
      <alignment/>
    </xf>
    <xf numFmtId="49" fontId="55" fillId="33" borderId="0" xfId="0" applyNumberFormat="1" applyFont="1" applyFill="1" applyBorder="1" applyAlignment="1">
      <alignment horizontal="center"/>
    </xf>
    <xf numFmtId="0" fontId="56" fillId="33" borderId="0" xfId="0" applyFont="1" applyFill="1" applyBorder="1" applyAlignment="1">
      <alignment/>
    </xf>
    <xf numFmtId="0" fontId="46" fillId="33" borderId="0" xfId="0" applyFont="1" applyFill="1" applyBorder="1" applyAlignment="1">
      <alignment horizontal="center"/>
    </xf>
    <xf numFmtId="173" fontId="46" fillId="33" borderId="0" xfId="0" applyNumberFormat="1" applyFont="1" applyFill="1" applyBorder="1" applyAlignment="1">
      <alignment horizontal="center"/>
    </xf>
    <xf numFmtId="0" fontId="57" fillId="2" borderId="0" xfId="0" applyFont="1" applyFill="1" applyBorder="1" applyAlignment="1">
      <alignment horizontal="center"/>
    </xf>
    <xf numFmtId="0" fontId="57" fillId="2" borderId="0" xfId="0" applyFont="1" applyFill="1" applyBorder="1" applyAlignment="1">
      <alignment/>
    </xf>
    <xf numFmtId="173" fontId="57" fillId="2" borderId="0" xfId="0" applyNumberFormat="1" applyFont="1" applyFill="1" applyBorder="1" applyAlignment="1">
      <alignment horizontal="right"/>
    </xf>
    <xf numFmtId="0" fontId="0" fillId="33" borderId="0" xfId="0" applyFill="1" applyBorder="1" applyAlignment="1">
      <alignment horizontal="center"/>
    </xf>
    <xf numFmtId="173" fontId="0" fillId="33" borderId="0" xfId="0" applyNumberFormat="1" applyFill="1" applyBorder="1" applyAlignment="1">
      <alignment horizontal="right"/>
    </xf>
    <xf numFmtId="173" fontId="0" fillId="33" borderId="0" xfId="0" applyNumberFormat="1" applyFont="1" applyFill="1" applyBorder="1" applyAlignment="1">
      <alignment horizontal="right"/>
    </xf>
    <xf numFmtId="0" fontId="58" fillId="2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57" fillId="2" borderId="0" xfId="0" applyFont="1" applyFill="1" applyBorder="1" applyAlignment="1" quotePrefix="1">
      <alignment horizontal="center"/>
    </xf>
    <xf numFmtId="0" fontId="57" fillId="34" borderId="0" xfId="0" applyFont="1" applyFill="1" applyBorder="1" applyAlignment="1" quotePrefix="1">
      <alignment horizontal="center"/>
    </xf>
    <xf numFmtId="173" fontId="57" fillId="34" borderId="0" xfId="0" applyNumberFormat="1" applyFont="1" applyFill="1" applyBorder="1" applyAlignment="1">
      <alignment horizontal="right"/>
    </xf>
    <xf numFmtId="14" fontId="59" fillId="8" borderId="0" xfId="0" applyNumberFormat="1" applyFont="1" applyFill="1" applyBorder="1" applyAlignment="1">
      <alignment horizontal="right" vertical="top" wrapText="1"/>
    </xf>
    <xf numFmtId="49" fontId="57" fillId="2" borderId="0" xfId="0" applyNumberFormat="1" applyFont="1" applyFill="1" applyBorder="1" applyAlignment="1">
      <alignment horizontal="center"/>
    </xf>
    <xf numFmtId="171" fontId="0" fillId="33" borderId="0" xfId="0" applyNumberFormat="1" applyFill="1" applyBorder="1" applyAlignment="1">
      <alignment/>
    </xf>
    <xf numFmtId="49" fontId="57" fillId="34" borderId="0" xfId="0" applyNumberFormat="1" applyFont="1" applyFill="1" applyBorder="1" applyAlignment="1" quotePrefix="1">
      <alignment horizontal="center"/>
    </xf>
    <xf numFmtId="49" fontId="54" fillId="34" borderId="0" xfId="0" applyNumberFormat="1" applyFont="1" applyFill="1" applyBorder="1" applyAlignment="1">
      <alignment/>
    </xf>
    <xf numFmtId="171" fontId="0" fillId="33" borderId="0" xfId="0" applyNumberFormat="1" applyFill="1" applyBorder="1" applyAlignment="1">
      <alignment horizontal="left"/>
    </xf>
    <xf numFmtId="49" fontId="54" fillId="2" borderId="0" xfId="0" applyNumberFormat="1" applyFont="1" applyFill="1" applyBorder="1" applyAlignment="1">
      <alignment/>
    </xf>
    <xf numFmtId="0" fontId="54" fillId="2" borderId="0" xfId="0" applyFont="1" applyFill="1" applyBorder="1" applyAlignment="1">
      <alignment/>
    </xf>
    <xf numFmtId="49" fontId="60" fillId="34" borderId="0" xfId="0" applyNumberFormat="1" applyFont="1" applyFill="1" applyBorder="1" applyAlignment="1">
      <alignment horizontal="center"/>
    </xf>
    <xf numFmtId="0" fontId="46" fillId="33" borderId="0" xfId="0" applyFont="1" applyFill="1" applyBorder="1" applyAlignment="1">
      <alignment/>
    </xf>
    <xf numFmtId="0" fontId="54" fillId="34" borderId="0" xfId="0" applyFont="1" applyFill="1" applyBorder="1" applyAlignment="1">
      <alignment/>
    </xf>
    <xf numFmtId="172" fontId="0" fillId="33" borderId="0" xfId="0" applyNumberFormat="1" applyFill="1" applyBorder="1" applyAlignment="1">
      <alignment/>
    </xf>
    <xf numFmtId="200" fontId="57" fillId="34" borderId="0" xfId="0" applyNumberFormat="1" applyFont="1" applyFill="1" applyBorder="1" applyAlignment="1">
      <alignment horizontal="right"/>
    </xf>
    <xf numFmtId="0" fontId="53" fillId="2" borderId="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0" fillId="33" borderId="0" xfId="0" applyNumberFormat="1" applyFill="1" applyBorder="1" applyAlignment="1" quotePrefix="1">
      <alignment/>
    </xf>
    <xf numFmtId="173" fontId="0" fillId="33" borderId="0" xfId="0" applyNumberFormat="1" applyFill="1" applyBorder="1" applyAlignment="1">
      <alignment/>
    </xf>
    <xf numFmtId="49" fontId="61" fillId="8" borderId="0" xfId="0" applyNumberFormat="1" applyFont="1" applyFill="1" applyBorder="1" applyAlignment="1">
      <alignment horizontal="center"/>
    </xf>
    <xf numFmtId="49" fontId="57" fillId="8" borderId="0" xfId="0" applyNumberFormat="1" applyFont="1" applyFill="1" applyBorder="1" applyAlignment="1">
      <alignment horizontal="left"/>
    </xf>
    <xf numFmtId="49" fontId="54" fillId="8" borderId="0" xfId="0" applyNumberFormat="1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66675</xdr:rowOff>
    </xdr:from>
    <xdr:to>
      <xdr:col>1</xdr:col>
      <xdr:colOff>1714500</xdr:colOff>
      <xdr:row>7</xdr:row>
      <xdr:rowOff>28575</xdr:rowOff>
    </xdr:to>
    <xdr:pic>
      <xdr:nvPicPr>
        <xdr:cNvPr id="1" name="Picture 1" descr="sl.mem.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66700"/>
          <a:ext cx="17049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2314575</xdr:colOff>
      <xdr:row>3</xdr:row>
      <xdr:rowOff>47625</xdr:rowOff>
    </xdr:from>
    <xdr:to>
      <xdr:col>2</xdr:col>
      <xdr:colOff>1447800</xdr:colOff>
      <xdr:row>7</xdr:row>
      <xdr:rowOff>95250</xdr:rowOff>
    </xdr:to>
    <xdr:pic>
      <xdr:nvPicPr>
        <xdr:cNvPr id="2" name="Picture 2" descr="mem text 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00325" y="638175"/>
          <a:ext cx="27432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7"/>
  <sheetViews>
    <sheetView tabSelected="1" zoomScale="98" zoomScaleNormal="98" zoomScalePageLayoutView="0" workbookViewId="0" topLeftCell="A25">
      <selection activeCell="G20" sqref="G20"/>
    </sheetView>
  </sheetViews>
  <sheetFormatPr defaultColWidth="9.140625" defaultRowHeight="15"/>
  <cols>
    <col min="1" max="1" width="4.28125" style="13" customWidth="1"/>
    <col min="2" max="2" width="54.140625" style="12" customWidth="1"/>
    <col min="3" max="3" width="23.00390625" style="12" customWidth="1"/>
    <col min="4" max="4" width="9.140625" style="12" customWidth="1"/>
    <col min="5" max="5" width="7.8515625" style="12" customWidth="1"/>
    <col min="6" max="6" width="36.28125" style="12" customWidth="1"/>
    <col min="7" max="7" width="35.00390625" style="12" customWidth="1"/>
    <col min="8" max="8" width="18.140625" style="12" bestFit="1" customWidth="1"/>
    <col min="9" max="9" width="13.7109375" style="15" bestFit="1" customWidth="1"/>
    <col min="10" max="10" width="15.00390625" style="15" customWidth="1"/>
    <col min="11" max="11" width="18.140625" style="12" bestFit="1" customWidth="1"/>
    <col min="12" max="13" width="12.00390625" style="15" bestFit="1" customWidth="1"/>
    <col min="14" max="14" width="9.140625" style="12" customWidth="1"/>
    <col min="15" max="15" width="10.28125" style="15" bestFit="1" customWidth="1"/>
    <col min="16" max="19" width="9.140625" style="12" customWidth="1"/>
    <col min="20" max="20" width="9.140625" style="15" customWidth="1"/>
    <col min="21" max="16384" width="9.140625" style="12" customWidth="1"/>
  </cols>
  <sheetData>
    <row r="1" spans="1:7" ht="15.75">
      <c r="A1" s="2"/>
      <c r="B1" s="1"/>
      <c r="C1" s="1"/>
      <c r="E1" s="31"/>
      <c r="F1" s="31" t="s">
        <v>41</v>
      </c>
      <c r="G1" s="31"/>
    </row>
    <row r="2" spans="1:8" ht="15.75">
      <c r="A2" s="2"/>
      <c r="B2" s="1"/>
      <c r="C2" s="1"/>
      <c r="E2" s="31"/>
      <c r="F2" s="31" t="s">
        <v>114</v>
      </c>
      <c r="G2" s="31"/>
      <c r="H2" s="32"/>
    </row>
    <row r="3" spans="1:8" ht="15">
      <c r="A3" s="2"/>
      <c r="B3" s="1"/>
      <c r="C3" s="1"/>
      <c r="H3" s="32"/>
    </row>
    <row r="4" spans="1:7" ht="15">
      <c r="A4" s="2"/>
      <c r="B4" s="1"/>
      <c r="C4" s="1"/>
      <c r="E4" s="23" t="s">
        <v>42</v>
      </c>
      <c r="F4" s="23" t="s">
        <v>43</v>
      </c>
      <c r="G4" s="23" t="s">
        <v>44</v>
      </c>
    </row>
    <row r="5" spans="1:7" ht="15">
      <c r="A5" s="2"/>
      <c r="B5" s="1"/>
      <c r="C5" s="1"/>
      <c r="E5" s="23"/>
      <c r="F5" s="23" t="s">
        <v>45</v>
      </c>
      <c r="G5" s="24">
        <f>+G6+G17+G26+G29+G40+G45</f>
        <v>364658.93</v>
      </c>
    </row>
    <row r="6" spans="1:8" ht="15">
      <c r="A6" s="2"/>
      <c r="B6" s="1"/>
      <c r="C6" s="1"/>
      <c r="E6" s="33" t="s">
        <v>56</v>
      </c>
      <c r="F6" s="42" t="s">
        <v>24</v>
      </c>
      <c r="G6" s="27">
        <f>+G7+G8+G9+G10+G11+G12+G13+G14+G15+G16</f>
        <v>0</v>
      </c>
      <c r="H6" s="38"/>
    </row>
    <row r="7" spans="1:8" ht="15">
      <c r="A7" s="2"/>
      <c r="B7" s="1"/>
      <c r="C7" s="1"/>
      <c r="E7" s="28"/>
      <c r="F7" s="12" t="s">
        <v>111</v>
      </c>
      <c r="G7" s="29">
        <v>0</v>
      </c>
      <c r="H7" s="38"/>
    </row>
    <row r="8" spans="1:8" ht="15">
      <c r="A8" s="2"/>
      <c r="B8" s="1"/>
      <c r="C8" s="1"/>
      <c r="E8" s="28"/>
      <c r="F8" s="12" t="s">
        <v>91</v>
      </c>
      <c r="G8" s="29">
        <v>0</v>
      </c>
      <c r="H8" s="38"/>
    </row>
    <row r="9" spans="5:7" ht="15">
      <c r="E9" s="28"/>
      <c r="F9" s="12" t="s">
        <v>87</v>
      </c>
      <c r="G9" s="29">
        <v>0</v>
      </c>
    </row>
    <row r="10" spans="1:7" ht="15">
      <c r="A10" s="54" t="s">
        <v>21</v>
      </c>
      <c r="B10" s="54"/>
      <c r="C10" s="54"/>
      <c r="E10" s="28"/>
      <c r="F10" s="12" t="s">
        <v>90</v>
      </c>
      <c r="G10" s="29">
        <v>0</v>
      </c>
    </row>
    <row r="11" spans="1:7" ht="15">
      <c r="A11" s="55" t="s">
        <v>113</v>
      </c>
      <c r="B11" s="55"/>
      <c r="C11" s="55"/>
      <c r="E11" s="28"/>
      <c r="F11" s="12" t="s">
        <v>89</v>
      </c>
      <c r="G11" s="29">
        <v>0</v>
      </c>
    </row>
    <row r="12" spans="5:7" ht="15">
      <c r="E12" s="28"/>
      <c r="F12" s="12" t="s">
        <v>108</v>
      </c>
      <c r="G12" s="29">
        <v>0</v>
      </c>
    </row>
    <row r="13" spans="1:7" ht="15.75">
      <c r="A13" s="53" t="s">
        <v>20</v>
      </c>
      <c r="B13" s="53"/>
      <c r="C13" s="53"/>
      <c r="E13" s="28"/>
      <c r="F13" s="12" t="s">
        <v>60</v>
      </c>
      <c r="G13" s="29">
        <v>0</v>
      </c>
    </row>
    <row r="14" spans="1:7" ht="15.75">
      <c r="A14" s="13">
        <v>1</v>
      </c>
      <c r="B14" s="14" t="s">
        <v>0</v>
      </c>
      <c r="C14" s="15">
        <v>68944.73</v>
      </c>
      <c r="E14" s="28"/>
      <c r="F14" s="12" t="s">
        <v>110</v>
      </c>
      <c r="G14" s="29">
        <v>0</v>
      </c>
    </row>
    <row r="15" spans="1:11" ht="15.75">
      <c r="A15" s="13">
        <v>2</v>
      </c>
      <c r="B15" s="14" t="s">
        <v>22</v>
      </c>
      <c r="C15" s="15">
        <v>364658.93</v>
      </c>
      <c r="E15" s="28"/>
      <c r="F15" s="12" t="s">
        <v>109</v>
      </c>
      <c r="G15" s="29">
        <v>0</v>
      </c>
      <c r="K15" s="15"/>
    </row>
    <row r="16" spans="1:8" ht="15.75">
      <c r="A16" s="13">
        <v>3</v>
      </c>
      <c r="B16" s="14" t="s">
        <v>23</v>
      </c>
      <c r="C16" s="15">
        <v>0</v>
      </c>
      <c r="E16" s="28"/>
      <c r="F16" s="12" t="s">
        <v>92</v>
      </c>
      <c r="G16" s="29">
        <v>0</v>
      </c>
      <c r="H16" s="41"/>
    </row>
    <row r="17" spans="1:8" ht="15.75">
      <c r="A17" s="13">
        <v>4</v>
      </c>
      <c r="B17" s="14" t="s">
        <v>1</v>
      </c>
      <c r="C17" s="15">
        <v>0</v>
      </c>
      <c r="E17" s="33" t="s">
        <v>70</v>
      </c>
      <c r="F17" s="49" t="s">
        <v>10</v>
      </c>
      <c r="G17" s="27">
        <f>+G18+G19+G20+G21+G22+G23+G24+G25</f>
        <v>55940.74</v>
      </c>
      <c r="H17" s="38"/>
    </row>
    <row r="18" spans="1:7" ht="15.75">
      <c r="A18" s="13">
        <v>5</v>
      </c>
      <c r="B18" s="14" t="s">
        <v>2</v>
      </c>
      <c r="C18" s="15">
        <v>0</v>
      </c>
      <c r="E18" s="28"/>
      <c r="F18" s="12" t="s">
        <v>47</v>
      </c>
      <c r="G18" s="29">
        <v>0</v>
      </c>
    </row>
    <row r="19" spans="2:7" ht="15.75">
      <c r="B19" s="3" t="s">
        <v>6</v>
      </c>
      <c r="C19" s="4">
        <f>C14+C15+C16+C17+C18</f>
        <v>433603.66</v>
      </c>
      <c r="E19" s="28"/>
      <c r="F19" s="12" t="s">
        <v>55</v>
      </c>
      <c r="G19" s="29">
        <v>55432.52</v>
      </c>
    </row>
    <row r="20" spans="2:7" ht="15.75">
      <c r="B20" s="16"/>
      <c r="C20" s="16"/>
      <c r="E20" s="28"/>
      <c r="F20" s="12" t="s">
        <v>88</v>
      </c>
      <c r="G20" s="29">
        <v>0</v>
      </c>
    </row>
    <row r="21" spans="2:7" ht="15.75">
      <c r="B21" s="16"/>
      <c r="C21" s="16"/>
      <c r="E21" s="28"/>
      <c r="F21" s="12" t="s">
        <v>54</v>
      </c>
      <c r="G21" s="29">
        <v>508.22</v>
      </c>
    </row>
    <row r="22" spans="2:7" ht="20.25">
      <c r="B22" s="5" t="s">
        <v>7</v>
      </c>
      <c r="C22" s="36">
        <v>44874</v>
      </c>
      <c r="E22" s="28"/>
      <c r="F22" s="12" t="s">
        <v>78</v>
      </c>
      <c r="G22" s="29">
        <v>0</v>
      </c>
    </row>
    <row r="23" spans="1:11" ht="18.75" customHeight="1">
      <c r="A23" s="17">
        <v>1</v>
      </c>
      <c r="B23" s="18" t="s">
        <v>3</v>
      </c>
      <c r="C23" s="15">
        <v>0</v>
      </c>
      <c r="E23" s="28"/>
      <c r="F23" s="12" t="s">
        <v>71</v>
      </c>
      <c r="G23" s="29">
        <v>0</v>
      </c>
      <c r="K23" s="15"/>
    </row>
    <row r="24" spans="1:8" ht="18.75" customHeight="1">
      <c r="A24" s="17">
        <v>2</v>
      </c>
      <c r="B24" s="14" t="s">
        <v>4</v>
      </c>
      <c r="C24" s="15">
        <v>0</v>
      </c>
      <c r="E24" s="28"/>
      <c r="F24" s="12" t="s">
        <v>86</v>
      </c>
      <c r="G24" s="29">
        <v>0</v>
      </c>
      <c r="H24" s="38"/>
    </row>
    <row r="25" spans="1:8" ht="18.75" customHeight="1">
      <c r="A25" s="17">
        <v>3</v>
      </c>
      <c r="B25" s="14" t="s">
        <v>10</v>
      </c>
      <c r="C25" s="15">
        <v>55940.74</v>
      </c>
      <c r="E25" s="28"/>
      <c r="F25" s="12" t="s">
        <v>60</v>
      </c>
      <c r="G25" s="29">
        <v>0</v>
      </c>
      <c r="H25" s="38"/>
    </row>
    <row r="26" spans="1:8" ht="18.75" customHeight="1">
      <c r="A26" s="17">
        <v>4</v>
      </c>
      <c r="B26" s="19" t="s">
        <v>11</v>
      </c>
      <c r="C26" s="15">
        <v>0</v>
      </c>
      <c r="E26" s="39" t="s">
        <v>66</v>
      </c>
      <c r="F26" s="46" t="s">
        <v>13</v>
      </c>
      <c r="G26" s="35">
        <f>+G27+G28</f>
        <v>0</v>
      </c>
      <c r="H26" s="45"/>
    </row>
    <row r="27" spans="1:7" ht="18.75" customHeight="1">
      <c r="A27" s="17">
        <v>5</v>
      </c>
      <c r="B27" s="19" t="s">
        <v>13</v>
      </c>
      <c r="C27" s="15">
        <v>0</v>
      </c>
      <c r="E27" s="28"/>
      <c r="F27" s="12" t="s">
        <v>54</v>
      </c>
      <c r="G27" s="29">
        <v>0</v>
      </c>
    </row>
    <row r="28" spans="1:7" ht="18.75" customHeight="1">
      <c r="A28" s="17" t="s">
        <v>12</v>
      </c>
      <c r="B28" s="20" t="s">
        <v>24</v>
      </c>
      <c r="C28" s="15">
        <v>0</v>
      </c>
      <c r="E28" s="28"/>
      <c r="F28" s="12" t="s">
        <v>46</v>
      </c>
      <c r="G28" s="29">
        <v>0</v>
      </c>
    </row>
    <row r="29" spans="1:7" ht="18.75" customHeight="1">
      <c r="A29" s="17" t="s">
        <v>14</v>
      </c>
      <c r="B29" s="20" t="s">
        <v>18</v>
      </c>
      <c r="C29" s="15">
        <v>80080</v>
      </c>
      <c r="E29" s="39" t="s">
        <v>65</v>
      </c>
      <c r="F29" s="44" t="s">
        <v>18</v>
      </c>
      <c r="G29" s="48">
        <f>SUM(G30:G33)</f>
        <v>80080</v>
      </c>
    </row>
    <row r="30" spans="1:11" ht="18.75" customHeight="1">
      <c r="A30" s="17" t="s">
        <v>16</v>
      </c>
      <c r="B30" s="20" t="s">
        <v>25</v>
      </c>
      <c r="C30" s="15">
        <v>0</v>
      </c>
      <c r="E30" s="28"/>
      <c r="F30" s="12" t="s">
        <v>69</v>
      </c>
      <c r="G30" s="29">
        <v>0</v>
      </c>
      <c r="K30" s="15"/>
    </row>
    <row r="31" spans="1:11" ht="18.75" customHeight="1">
      <c r="A31" s="17" t="s">
        <v>17</v>
      </c>
      <c r="B31" s="20" t="s">
        <v>15</v>
      </c>
      <c r="C31" s="15">
        <v>0</v>
      </c>
      <c r="E31" s="28"/>
      <c r="F31" s="12" t="s">
        <v>111</v>
      </c>
      <c r="G31" s="29">
        <v>0</v>
      </c>
      <c r="K31" s="15"/>
    </row>
    <row r="32" spans="1:11" ht="18.75" customHeight="1">
      <c r="A32" s="17" t="s">
        <v>26</v>
      </c>
      <c r="B32" s="20" t="s">
        <v>5</v>
      </c>
      <c r="C32" s="50">
        <v>228638.19</v>
      </c>
      <c r="E32" s="28"/>
      <c r="F32" s="12" t="s">
        <v>86</v>
      </c>
      <c r="G32" s="29">
        <v>80080</v>
      </c>
      <c r="K32" s="38"/>
    </row>
    <row r="33" spans="1:11" ht="18.75" customHeight="1">
      <c r="A33" s="17" t="s">
        <v>27</v>
      </c>
      <c r="B33" s="20" t="s">
        <v>35</v>
      </c>
      <c r="C33" s="15">
        <v>0</v>
      </c>
      <c r="E33" s="28"/>
      <c r="F33" s="12" t="s">
        <v>112</v>
      </c>
      <c r="G33" s="29">
        <v>0</v>
      </c>
      <c r="H33" s="38"/>
      <c r="K33" s="38"/>
    </row>
    <row r="34" spans="1:11" ht="18.75" customHeight="1">
      <c r="A34" s="17" t="s">
        <v>32</v>
      </c>
      <c r="B34" s="20" t="s">
        <v>8</v>
      </c>
      <c r="C34" s="15">
        <v>0</v>
      </c>
      <c r="E34" s="37" t="s">
        <v>62</v>
      </c>
      <c r="F34" s="42" t="s">
        <v>15</v>
      </c>
      <c r="G34" s="27">
        <f>G35</f>
        <v>0</v>
      </c>
      <c r="H34" s="38"/>
      <c r="K34" s="38"/>
    </row>
    <row r="35" spans="1:11" ht="18.75" customHeight="1">
      <c r="A35" s="21" t="s">
        <v>36</v>
      </c>
      <c r="B35" s="20" t="s">
        <v>9</v>
      </c>
      <c r="C35" s="15">
        <v>0</v>
      </c>
      <c r="E35" s="23"/>
      <c r="F35" s="12" t="s">
        <v>63</v>
      </c>
      <c r="G35" s="29">
        <v>0</v>
      </c>
      <c r="H35" s="38"/>
      <c r="K35" s="38"/>
    </row>
    <row r="36" spans="1:11" ht="18.75" customHeight="1">
      <c r="A36" s="21" t="s">
        <v>37</v>
      </c>
      <c r="B36" s="20" t="s">
        <v>30</v>
      </c>
      <c r="C36" s="15">
        <v>0</v>
      </c>
      <c r="E36" s="34" t="s">
        <v>64</v>
      </c>
      <c r="F36" s="43" t="s">
        <v>11</v>
      </c>
      <c r="G36" s="35">
        <f>+G37</f>
        <v>0</v>
      </c>
      <c r="I36" s="51"/>
      <c r="K36" s="15"/>
    </row>
    <row r="37" spans="1:8" ht="18.75" customHeight="1">
      <c r="A37" s="21" t="s">
        <v>38</v>
      </c>
      <c r="B37" s="20" t="s">
        <v>28</v>
      </c>
      <c r="C37" s="15">
        <v>0</v>
      </c>
      <c r="E37" s="23"/>
      <c r="F37" s="12" t="s">
        <v>61</v>
      </c>
      <c r="G37" s="29">
        <v>0</v>
      </c>
      <c r="H37" s="15"/>
    </row>
    <row r="38" spans="1:7" ht="18.75" customHeight="1">
      <c r="A38" s="21" t="s">
        <v>39</v>
      </c>
      <c r="B38" s="20" t="s">
        <v>29</v>
      </c>
      <c r="C38" s="15">
        <v>9600</v>
      </c>
      <c r="E38" s="23"/>
      <c r="F38" s="12" t="s">
        <v>60</v>
      </c>
      <c r="G38" s="30">
        <v>0</v>
      </c>
    </row>
    <row r="39" spans="1:7" ht="18.75" customHeight="1">
      <c r="A39" s="21" t="s">
        <v>72</v>
      </c>
      <c r="B39" s="20" t="s">
        <v>73</v>
      </c>
      <c r="C39" s="15">
        <v>0</v>
      </c>
      <c r="E39" s="23"/>
      <c r="F39" s="12" t="s">
        <v>47</v>
      </c>
      <c r="G39" s="30">
        <v>0</v>
      </c>
    </row>
    <row r="40" spans="1:7" ht="22.5" customHeight="1">
      <c r="A40" s="21" t="s">
        <v>33</v>
      </c>
      <c r="B40" s="20" t="s">
        <v>34</v>
      </c>
      <c r="C40" s="15">
        <v>0</v>
      </c>
      <c r="E40" s="25" t="s">
        <v>49</v>
      </c>
      <c r="F40" s="26" t="s">
        <v>50</v>
      </c>
      <c r="G40" s="27">
        <f>G41+G43+G44+G42</f>
        <v>228638.19</v>
      </c>
    </row>
    <row r="41" spans="1:7" ht="22.5" customHeight="1">
      <c r="A41" s="21" t="s">
        <v>74</v>
      </c>
      <c r="B41" s="20" t="s">
        <v>75</v>
      </c>
      <c r="C41" s="15">
        <v>0</v>
      </c>
      <c r="E41" s="23"/>
      <c r="F41" s="12" t="s">
        <v>51</v>
      </c>
      <c r="G41" s="30">
        <v>0</v>
      </c>
    </row>
    <row r="42" spans="1:8" ht="22.5" customHeight="1">
      <c r="A42" s="21" t="s">
        <v>40</v>
      </c>
      <c r="B42" s="20" t="s">
        <v>77</v>
      </c>
      <c r="C42" s="15">
        <v>0</v>
      </c>
      <c r="E42" s="23"/>
      <c r="F42" s="12" t="s">
        <v>82</v>
      </c>
      <c r="G42" s="30">
        <v>0</v>
      </c>
      <c r="H42" s="22"/>
    </row>
    <row r="43" spans="1:7" ht="15">
      <c r="A43" s="21" t="s">
        <v>57</v>
      </c>
      <c r="B43" s="20" t="s">
        <v>59</v>
      </c>
      <c r="C43" s="15">
        <v>0</v>
      </c>
      <c r="E43" s="23"/>
      <c r="F43" s="12" t="s">
        <v>52</v>
      </c>
      <c r="G43" s="30">
        <v>228638.19</v>
      </c>
    </row>
    <row r="44" spans="1:7" ht="23.25">
      <c r="A44" s="6" t="s">
        <v>58</v>
      </c>
      <c r="B44" s="7" t="s">
        <v>19</v>
      </c>
      <c r="C44" s="8">
        <f>SUM(C23:C43)</f>
        <v>374258.93</v>
      </c>
      <c r="E44" s="23"/>
      <c r="F44" s="12" t="s">
        <v>53</v>
      </c>
      <c r="G44" s="30">
        <v>0</v>
      </c>
    </row>
    <row r="45" spans="1:7" ht="23.25">
      <c r="A45" s="9" t="s">
        <v>76</v>
      </c>
      <c r="B45" s="10" t="s">
        <v>31</v>
      </c>
      <c r="C45" s="11">
        <f>C19-C44</f>
        <v>59344.72999999998</v>
      </c>
      <c r="E45" s="33">
        <v>958</v>
      </c>
      <c r="F45" s="26" t="s">
        <v>35</v>
      </c>
      <c r="G45" s="27">
        <f>+G46</f>
        <v>0</v>
      </c>
    </row>
    <row r="46" spans="3:8" ht="15">
      <c r="C46" s="15"/>
      <c r="E46" s="23"/>
      <c r="F46" s="12" t="s">
        <v>48</v>
      </c>
      <c r="G46" s="30">
        <v>0</v>
      </c>
      <c r="H46" s="15"/>
    </row>
    <row r="47" spans="3:8" ht="15">
      <c r="C47" s="38"/>
      <c r="E47" s="23"/>
      <c r="F47" s="12" t="s">
        <v>46</v>
      </c>
      <c r="G47" s="30"/>
      <c r="H47" s="15"/>
    </row>
    <row r="48" spans="3:7" ht="15">
      <c r="C48" s="15"/>
      <c r="E48" s="33" t="s">
        <v>56</v>
      </c>
      <c r="F48" s="40" t="s">
        <v>8</v>
      </c>
      <c r="G48" s="27">
        <f>SUM(G49:G73)</f>
        <v>0</v>
      </c>
    </row>
    <row r="49" spans="3:7" ht="15">
      <c r="C49" s="15"/>
      <c r="E49" s="23"/>
      <c r="F49" s="12" t="s">
        <v>93</v>
      </c>
      <c r="G49" s="30">
        <v>0</v>
      </c>
    </row>
    <row r="50" spans="3:7" ht="15">
      <c r="C50" s="15"/>
      <c r="E50" s="23"/>
      <c r="F50" s="12" t="s">
        <v>94</v>
      </c>
      <c r="G50" s="30">
        <v>0</v>
      </c>
    </row>
    <row r="51" spans="3:7" ht="15">
      <c r="C51" s="15"/>
      <c r="E51" s="23"/>
      <c r="F51" s="12" t="s">
        <v>104</v>
      </c>
      <c r="G51" s="30">
        <v>0</v>
      </c>
    </row>
    <row r="52" spans="3:11" ht="15">
      <c r="C52" s="15"/>
      <c r="E52" s="23"/>
      <c r="F52" s="12" t="s">
        <v>96</v>
      </c>
      <c r="G52" s="30">
        <v>0</v>
      </c>
      <c r="K52" s="52">
        <v>0</v>
      </c>
    </row>
    <row r="53" spans="3:7" ht="15">
      <c r="C53" s="15"/>
      <c r="E53" s="23"/>
      <c r="F53" s="12" t="s">
        <v>105</v>
      </c>
      <c r="G53" s="30">
        <v>0</v>
      </c>
    </row>
    <row r="54" spans="3:7" ht="15">
      <c r="C54" s="15"/>
      <c r="E54" s="23"/>
      <c r="F54" s="12" t="s">
        <v>83</v>
      </c>
      <c r="G54" s="30">
        <v>0</v>
      </c>
    </row>
    <row r="55" spans="3:7" ht="15">
      <c r="C55" s="15"/>
      <c r="E55" s="23"/>
      <c r="F55" s="12" t="s">
        <v>48</v>
      </c>
      <c r="G55" s="30">
        <v>0</v>
      </c>
    </row>
    <row r="56" spans="3:7" ht="15">
      <c r="C56" s="15"/>
      <c r="E56" s="23"/>
      <c r="F56" s="12" t="s">
        <v>98</v>
      </c>
      <c r="G56" s="30">
        <v>0</v>
      </c>
    </row>
    <row r="57" spans="5:7" ht="15">
      <c r="E57" s="23"/>
      <c r="F57" s="12" t="s">
        <v>85</v>
      </c>
      <c r="G57" s="30">
        <v>0</v>
      </c>
    </row>
    <row r="58" spans="5:7" ht="15">
      <c r="E58" s="23"/>
      <c r="F58" s="12" t="s">
        <v>107</v>
      </c>
      <c r="G58" s="30">
        <v>0</v>
      </c>
    </row>
    <row r="59" spans="5:7" ht="15">
      <c r="E59" s="23"/>
      <c r="F59" s="12" t="s">
        <v>99</v>
      </c>
      <c r="G59" s="30">
        <v>0</v>
      </c>
    </row>
    <row r="60" spans="5:7" ht="15">
      <c r="E60" s="23"/>
      <c r="F60" s="12" t="s">
        <v>84</v>
      </c>
      <c r="G60" s="30">
        <v>0</v>
      </c>
    </row>
    <row r="61" spans="5:7" ht="15">
      <c r="E61" s="23"/>
      <c r="F61" s="12" t="s">
        <v>103</v>
      </c>
      <c r="G61" s="30">
        <v>0</v>
      </c>
    </row>
    <row r="62" spans="5:7" ht="15">
      <c r="E62" s="23"/>
      <c r="F62" s="12" t="s">
        <v>100</v>
      </c>
      <c r="G62" s="30">
        <v>0</v>
      </c>
    </row>
    <row r="63" spans="5:7" ht="15">
      <c r="E63" s="23"/>
      <c r="F63" s="12" t="s">
        <v>85</v>
      </c>
      <c r="G63" s="30">
        <v>0</v>
      </c>
    </row>
    <row r="64" spans="5:7" ht="15">
      <c r="E64" s="23"/>
      <c r="F64" s="12" t="s">
        <v>97</v>
      </c>
      <c r="G64" s="30">
        <v>0</v>
      </c>
    </row>
    <row r="65" spans="5:7" ht="15">
      <c r="E65" s="23"/>
      <c r="F65" s="12" t="s">
        <v>80</v>
      </c>
      <c r="G65" s="30">
        <v>0</v>
      </c>
    </row>
    <row r="66" spans="5:7" ht="15">
      <c r="E66" s="23"/>
      <c r="F66" s="12" t="s">
        <v>95</v>
      </c>
      <c r="G66" s="30">
        <v>0</v>
      </c>
    </row>
    <row r="67" spans="5:7" ht="15">
      <c r="E67" s="23"/>
      <c r="F67" s="12" t="s">
        <v>96</v>
      </c>
      <c r="G67" s="30">
        <v>0</v>
      </c>
    </row>
    <row r="68" spans="5:7" ht="15">
      <c r="E68" s="23"/>
      <c r="F68" s="12" t="s">
        <v>106</v>
      </c>
      <c r="G68" s="30">
        <v>0</v>
      </c>
    </row>
    <row r="69" spans="5:7" ht="15">
      <c r="E69" s="23"/>
      <c r="F69" s="12" t="s">
        <v>54</v>
      </c>
      <c r="G69" s="30">
        <v>0</v>
      </c>
    </row>
    <row r="70" spans="5:7" ht="15">
      <c r="E70" s="23"/>
      <c r="F70" s="12" t="s">
        <v>101</v>
      </c>
      <c r="G70" s="30">
        <v>0</v>
      </c>
    </row>
    <row r="71" spans="5:7" ht="15">
      <c r="E71" s="23"/>
      <c r="F71" s="12" t="s">
        <v>102</v>
      </c>
      <c r="G71" s="30">
        <v>0</v>
      </c>
    </row>
    <row r="72" spans="5:7" ht="15">
      <c r="E72" s="23"/>
      <c r="F72" s="12" t="s">
        <v>79</v>
      </c>
      <c r="G72" s="30">
        <v>0</v>
      </c>
    </row>
    <row r="73" spans="5:7" ht="15">
      <c r="E73" s="23"/>
      <c r="F73" s="12" t="s">
        <v>81</v>
      </c>
      <c r="G73" s="30">
        <v>0</v>
      </c>
    </row>
    <row r="74" spans="5:7" ht="15">
      <c r="E74" s="33" t="s">
        <v>67</v>
      </c>
      <c r="F74" s="40" t="s">
        <v>25</v>
      </c>
      <c r="G74" s="27">
        <f>G75</f>
        <v>0</v>
      </c>
    </row>
    <row r="75" spans="5:7" ht="15">
      <c r="E75" s="23"/>
      <c r="F75" s="12" t="s">
        <v>68</v>
      </c>
      <c r="G75" s="47">
        <v>0</v>
      </c>
    </row>
    <row r="76" spans="5:7" ht="15">
      <c r="E76" s="23"/>
      <c r="G76" s="15"/>
    </row>
    <row r="77" spans="5:7" ht="15">
      <c r="E77" s="23"/>
      <c r="G77" s="38"/>
    </row>
    <row r="78" spans="5:7" ht="15">
      <c r="E78" s="23"/>
      <c r="G78" s="15"/>
    </row>
    <row r="79" spans="5:7" ht="15">
      <c r="E79" s="23"/>
      <c r="G79" s="15"/>
    </row>
    <row r="80" spans="5:7" ht="15">
      <c r="E80" s="23"/>
      <c r="G80" s="15"/>
    </row>
    <row r="81" spans="5:7" ht="15">
      <c r="E81" s="23"/>
      <c r="G81" s="15"/>
    </row>
    <row r="82" spans="5:7" ht="15">
      <c r="E82" s="23"/>
      <c r="G82" s="15"/>
    </row>
    <row r="83" spans="5:7" ht="15">
      <c r="E83" s="23"/>
      <c r="G83" s="15"/>
    </row>
    <row r="84" ht="15">
      <c r="E84" s="23"/>
    </row>
    <row r="85" ht="15">
      <c r="E85" s="23"/>
    </row>
    <row r="86" ht="15">
      <c r="E86" s="23"/>
    </row>
    <row r="87" ht="15">
      <c r="E87" s="23"/>
    </row>
    <row r="88" ht="15">
      <c r="E88" s="23"/>
    </row>
    <row r="89" ht="15">
      <c r="E89" s="23"/>
    </row>
    <row r="90" ht="15">
      <c r="E90" s="23"/>
    </row>
    <row r="91" ht="15">
      <c r="E91" s="23"/>
    </row>
    <row r="92" ht="15">
      <c r="E92" s="23"/>
    </row>
    <row r="93" ht="15">
      <c r="E93" s="23"/>
    </row>
    <row r="94" ht="15">
      <c r="E94" s="23"/>
    </row>
    <row r="95" ht="15">
      <c r="E95" s="23"/>
    </row>
    <row r="97" ht="15">
      <c r="E97" s="23"/>
    </row>
  </sheetData>
  <sheetProtection/>
  <mergeCells count="3">
    <mergeCell ref="A13:C13"/>
    <mergeCell ref="A10:C10"/>
    <mergeCell ref="A11:C11"/>
  </mergeCells>
  <printOptions/>
  <pageMargins left="0" right="0" top="0" bottom="0" header="0.06496063" footer="0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</dc:creator>
  <cp:keywords/>
  <dc:description/>
  <cp:lastModifiedBy>Miva</cp:lastModifiedBy>
  <cp:lastPrinted>2020-07-21T07:02:24Z</cp:lastPrinted>
  <dcterms:created xsi:type="dcterms:W3CDTF">2018-10-04T08:35:18Z</dcterms:created>
  <dcterms:modified xsi:type="dcterms:W3CDTF">2022-11-10T07:09:34Z</dcterms:modified>
  <cp:category/>
  <cp:version/>
  <cp:contentType/>
  <cp:contentStatus/>
</cp:coreProperties>
</file>